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Financial\Reports\Treasurers\FY2022-2023\"/>
    </mc:Choice>
  </mc:AlternateContent>
  <xr:revisionPtr revIDLastSave="0" documentId="8_{861B786D-0AB4-49D2-9EB9-465C749422E0}" xr6:coauthVersionLast="46" xr6:coauthVersionMax="46" xr10:uidLastSave="{00000000-0000-0000-0000-000000000000}"/>
  <bookViews>
    <workbookView xWindow="-120" yWindow="-120" windowWidth="20640" windowHeight="11160" xr2:uid="{3C3F0B4A-8F7E-45B5-B381-D9C600744B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3" i="1" l="1"/>
  <c r="F58" i="1"/>
  <c r="F55" i="1"/>
  <c r="F54" i="1"/>
  <c r="F38" i="1"/>
</calcChain>
</file>

<file path=xl/sharedStrings.xml><?xml version="1.0" encoding="utf-8"?>
<sst xmlns="http://schemas.openxmlformats.org/spreadsheetml/2006/main" count="63" uniqueCount="60">
  <si>
    <t>7303 · Apt Equip &amp; Supplies</t>
  </si>
  <si>
    <t>7309 · Clearances Act 33 &amp; 34</t>
  </si>
  <si>
    <t>7315 · Client Expense-Unrestricted</t>
  </si>
  <si>
    <t>7318 · Client Education Expense</t>
  </si>
  <si>
    <t>7319 · Child Care</t>
  </si>
  <si>
    <t>7323 · Drug Testing</t>
  </si>
  <si>
    <t>7327 · Equip Maintenance-Prog staff</t>
  </si>
  <si>
    <t>7330 · Equipment-Prog staff</t>
  </si>
  <si>
    <t>7333 · Food &amp; Beverage Exp</t>
  </si>
  <si>
    <t>7336 · Food &amp; Perishables PP</t>
  </si>
  <si>
    <t>7338 - HEARTH at BW exp</t>
  </si>
  <si>
    <t>7345 · Internet-Program</t>
  </si>
  <si>
    <t>7360 · Playground Maintenance Expense</t>
  </si>
  <si>
    <t>7350 · Life Skills</t>
  </si>
  <si>
    <t>7363 · Postage-Program</t>
  </si>
  <si>
    <t>7360 - Playground Maintenance Expense</t>
  </si>
  <si>
    <t>7366 · Printing/Copying-Program</t>
  </si>
  <si>
    <t>7369 · Professional Liability Ins.</t>
  </si>
  <si>
    <t>7373 · Program Outcome</t>
  </si>
  <si>
    <t>7376 · Program Supplies - Unrestricted</t>
  </si>
  <si>
    <t>7388 · Storage/Shredding</t>
  </si>
  <si>
    <t>7391 · Tech Support-Program</t>
  </si>
  <si>
    <t>7394 · Telephone</t>
  </si>
  <si>
    <t>7395 · Telephone-Conference Calling</t>
  </si>
  <si>
    <t>Total for Program</t>
  </si>
  <si>
    <t>August</t>
  </si>
  <si>
    <t>actual</t>
  </si>
  <si>
    <t>budget</t>
  </si>
  <si>
    <t>7210 · Apartment Cleaning Services</t>
  </si>
  <si>
    <t>7212 · Real Estate Tax</t>
  </si>
  <si>
    <t>7215 · Building Insurance</t>
  </si>
  <si>
    <t>7217 · Building Reserve</t>
  </si>
  <si>
    <t>7220 · Cleaning Service</t>
  </si>
  <si>
    <t>7225 · Cleaning Supplies</t>
  </si>
  <si>
    <t>7230 · Electricity</t>
  </si>
  <si>
    <t>7235 · Exterminating</t>
  </si>
  <si>
    <t>7245 · Maintenance Labor</t>
  </si>
  <si>
    <t>7246 · Grounds</t>
  </si>
  <si>
    <t>7247 · Snow Removal</t>
  </si>
  <si>
    <t>7250 · Maintenance Supplies &amp; outside contractors</t>
  </si>
  <si>
    <t>7255 · Natural Gas</t>
  </si>
  <si>
    <t>7260 · PRIDE-Rent &amp; Utilities Exp</t>
  </si>
  <si>
    <t>7267 - Rent - Carriage Park</t>
  </si>
  <si>
    <t>7268 - Electric - Carriage Park</t>
  </si>
  <si>
    <t>7267 - Rent - Mt. Royal</t>
  </si>
  <si>
    <t>7269 - Gas - Carriage Park</t>
  </si>
  <si>
    <t>7270 - Sewage</t>
  </si>
  <si>
    <t>7280 - Water</t>
  </si>
  <si>
    <t>7272 - Office Rent - Andre Plaza</t>
  </si>
  <si>
    <t>7275 - Trash Removal</t>
  </si>
  <si>
    <t>7285 - Installation Expense</t>
  </si>
  <si>
    <t xml:space="preserve">7290 - Equipment </t>
  </si>
  <si>
    <t>7295 - Security</t>
  </si>
  <si>
    <t>Total Participants, August 2022</t>
  </si>
  <si>
    <t>Total Apartments:</t>
  </si>
  <si>
    <t>Total Occupied:</t>
  </si>
  <si>
    <t>Cost per participants</t>
  </si>
  <si>
    <t>Cost per apartment</t>
  </si>
  <si>
    <t>72 Program participants, including children</t>
  </si>
  <si>
    <t>Cost per participant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</si>
</sst>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49" fontId="3" fillId="0" borderId="0" xfId="0" applyNumberFormat="1" applyFont="1"/>
    <xf numFmtId="0" fontId="4" fillId="0" borderId="0" xfId="0" applyFont="1"/>
    <xf numFmtId="41" fontId="4" fillId="0" borderId="0" xfId="0" applyNumberFormat="1" applyFont="1"/>
    <xf numFmtId="0" fontId="3" fillId="0" borderId="0" xfId="0" applyFont="1"/>
    <xf numFmtId="0" fontId="5" fillId="0" borderId="0" xfId="0" applyFont="1"/>
    <xf numFmtId="41" fontId="4" fillId="0" borderId="1" xfId="0" applyNumberFormat="1" applyFont="1" applyBorder="1"/>
    <xf numFmtId="49" fontId="5" fillId="0" borderId="0" xfId="0" applyNumberFormat="1" applyFont="1"/>
    <xf numFmtId="0" fontId="6" fillId="0" borderId="0" xfId="0" applyFont="1"/>
    <xf numFmtId="41" fontId="6" fillId="0" borderId="2" xfId="0" applyNumberFormat="1" applyFont="1" applyBorder="1"/>
    <xf numFmtId="41" fontId="3" fillId="0" borderId="0" xfId="0" applyNumberFormat="1" applyFont="1"/>
    <xf numFmtId="41" fontId="3" fillId="2" borderId="3" xfId="0" applyNumberFormat="1" applyFont="1" applyFill="1" applyBorder="1"/>
    <xf numFmtId="41" fontId="3" fillId="3" borderId="0" xfId="0" applyNumberFormat="1" applyFont="1" applyFill="1"/>
    <xf numFmtId="41" fontId="5" fillId="0" borderId="4" xfId="0" applyNumberFormat="1" applyFont="1" applyBorder="1"/>
    <xf numFmtId="41" fontId="5" fillId="0" borderId="0" xfId="0" applyNumberFormat="1" applyFont="1"/>
    <xf numFmtId="41" fontId="5" fillId="2" borderId="5" xfId="0" applyNumberFormat="1" applyFont="1" applyFill="1" applyBorder="1"/>
    <xf numFmtId="9" fontId="0" fillId="0" borderId="0" xfId="1" applyFont="1"/>
    <xf numFmtId="43" fontId="0" fillId="0" borderId="0" xfId="0" applyNumberFormat="1"/>
    <xf numFmtId="0" fontId="2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2636D-F90F-41F7-A384-7C7FEE86BC7B}">
  <dimension ref="A1:H63"/>
  <sheetViews>
    <sheetView tabSelected="1" topLeftCell="A44" workbookViewId="0">
      <selection activeCell="F62" sqref="F62"/>
    </sheetView>
  </sheetViews>
  <sheetFormatPr defaultRowHeight="15" x14ac:dyDescent="0.25"/>
  <cols>
    <col min="2" max="2" width="16.42578125" customWidth="1"/>
    <col min="6" max="6" width="9.5703125" bestFit="1" customWidth="1"/>
  </cols>
  <sheetData>
    <row r="1" spans="1:8" x14ac:dyDescent="0.25">
      <c r="A1" t="s">
        <v>25</v>
      </c>
      <c r="F1" t="s">
        <v>26</v>
      </c>
      <c r="H1" t="s">
        <v>27</v>
      </c>
    </row>
    <row r="2" spans="1:8" x14ac:dyDescent="0.25">
      <c r="B2" s="1" t="s">
        <v>0</v>
      </c>
      <c r="C2" s="1"/>
      <c r="D2" s="2"/>
      <c r="E2" s="2"/>
      <c r="F2" s="3">
        <v>0</v>
      </c>
      <c r="G2" s="2"/>
      <c r="H2" s="3">
        <v>0</v>
      </c>
    </row>
    <row r="3" spans="1:8" x14ac:dyDescent="0.25">
      <c r="B3" s="1" t="s">
        <v>1</v>
      </c>
      <c r="C3" s="1"/>
      <c r="D3" s="2"/>
      <c r="E3" s="2"/>
      <c r="F3" s="3">
        <v>0</v>
      </c>
      <c r="G3" s="2"/>
      <c r="H3" s="3">
        <v>62.5</v>
      </c>
    </row>
    <row r="4" spans="1:8" x14ac:dyDescent="0.25">
      <c r="B4" s="1" t="s">
        <v>2</v>
      </c>
      <c r="C4" s="1"/>
      <c r="D4" s="2"/>
      <c r="E4" s="2"/>
      <c r="F4" s="3">
        <v>0</v>
      </c>
      <c r="G4" s="2"/>
      <c r="H4" s="3">
        <v>250</v>
      </c>
    </row>
    <row r="5" spans="1:8" x14ac:dyDescent="0.25">
      <c r="B5" s="1" t="s">
        <v>3</v>
      </c>
      <c r="C5" s="1"/>
      <c r="D5" s="2"/>
      <c r="E5" s="2"/>
      <c r="F5" s="3">
        <v>0</v>
      </c>
      <c r="G5" s="2"/>
      <c r="H5" s="3">
        <v>83.333333333333329</v>
      </c>
    </row>
    <row r="6" spans="1:8" x14ac:dyDescent="0.25">
      <c r="B6" s="1" t="s">
        <v>4</v>
      </c>
      <c r="C6" s="1"/>
      <c r="D6" s="2"/>
      <c r="E6" s="2"/>
      <c r="F6" s="3">
        <v>0</v>
      </c>
      <c r="G6" s="2"/>
      <c r="H6" s="3">
        <v>208.33333333333334</v>
      </c>
    </row>
    <row r="7" spans="1:8" x14ac:dyDescent="0.25">
      <c r="B7" s="1" t="s">
        <v>5</v>
      </c>
      <c r="C7" s="1"/>
      <c r="D7" s="2"/>
      <c r="E7" s="2"/>
      <c r="F7" s="3">
        <v>0</v>
      </c>
      <c r="G7" s="2"/>
      <c r="H7" s="3">
        <v>83.333333333333329</v>
      </c>
    </row>
    <row r="8" spans="1:8" x14ac:dyDescent="0.25">
      <c r="B8" s="1" t="s">
        <v>6</v>
      </c>
      <c r="C8" s="1"/>
      <c r="D8" s="2"/>
      <c r="E8" s="2"/>
      <c r="F8" s="3"/>
      <c r="G8" s="2"/>
      <c r="H8" s="3"/>
    </row>
    <row r="9" spans="1:8" x14ac:dyDescent="0.25">
      <c r="B9" s="1" t="s">
        <v>7</v>
      </c>
      <c r="C9" s="1"/>
      <c r="D9" s="2"/>
      <c r="E9" s="2"/>
      <c r="F9" s="3">
        <v>0</v>
      </c>
      <c r="G9" s="2"/>
      <c r="H9" s="3">
        <v>41.666666666666664</v>
      </c>
    </row>
    <row r="10" spans="1:8" x14ac:dyDescent="0.25">
      <c r="B10" s="1" t="s">
        <v>8</v>
      </c>
      <c r="C10" s="1"/>
      <c r="D10" s="2"/>
      <c r="E10" s="2"/>
      <c r="F10" s="3"/>
      <c r="G10" s="2"/>
      <c r="H10" s="3"/>
    </row>
    <row r="11" spans="1:8" x14ac:dyDescent="0.25">
      <c r="B11" s="1" t="s">
        <v>9</v>
      </c>
      <c r="C11" s="1"/>
      <c r="D11" s="2"/>
      <c r="E11" s="2"/>
      <c r="F11" s="3">
        <v>0</v>
      </c>
      <c r="G11" s="2"/>
      <c r="H11" s="3">
        <v>83.333333333333329</v>
      </c>
    </row>
    <row r="12" spans="1:8" x14ac:dyDescent="0.25">
      <c r="B12" s="1" t="s">
        <v>10</v>
      </c>
      <c r="C12" s="1"/>
      <c r="D12" s="2"/>
      <c r="E12" s="2"/>
      <c r="F12" s="2"/>
      <c r="G12" s="2"/>
      <c r="H12" s="2"/>
    </row>
    <row r="13" spans="1:8" x14ac:dyDescent="0.25">
      <c r="B13" s="1" t="s">
        <v>11</v>
      </c>
      <c r="C13" s="1"/>
      <c r="D13" s="2"/>
      <c r="E13" s="2"/>
      <c r="F13" s="3">
        <v>95.56</v>
      </c>
      <c r="G13" s="2"/>
      <c r="H13" s="3">
        <v>91.666666666666671</v>
      </c>
    </row>
    <row r="14" spans="1:8" x14ac:dyDescent="0.25">
      <c r="B14" s="1" t="s">
        <v>12</v>
      </c>
      <c r="C14" s="1"/>
      <c r="D14" s="2"/>
      <c r="E14" s="2"/>
      <c r="F14" s="3">
        <v>0</v>
      </c>
      <c r="G14" s="2"/>
      <c r="H14" s="3">
        <v>83.333333333333329</v>
      </c>
    </row>
    <row r="15" spans="1:8" x14ac:dyDescent="0.25">
      <c r="B15" s="1" t="s">
        <v>13</v>
      </c>
      <c r="C15" s="1"/>
      <c r="D15" s="2"/>
      <c r="E15" s="2"/>
      <c r="F15" s="3">
        <v>0</v>
      </c>
      <c r="G15" s="2"/>
      <c r="H15" s="3">
        <v>125</v>
      </c>
    </row>
    <row r="16" spans="1:8" x14ac:dyDescent="0.25">
      <c r="B16" s="1" t="s">
        <v>14</v>
      </c>
      <c r="C16" s="1"/>
      <c r="D16" s="2"/>
      <c r="E16" s="2"/>
      <c r="F16" s="3">
        <v>0</v>
      </c>
      <c r="G16" s="2"/>
      <c r="H16" s="3">
        <v>41.666666666666664</v>
      </c>
    </row>
    <row r="17" spans="2:8" x14ac:dyDescent="0.25">
      <c r="B17" s="4" t="s">
        <v>15</v>
      </c>
      <c r="C17" s="5"/>
      <c r="D17" s="2"/>
      <c r="E17" s="2"/>
      <c r="F17" s="2"/>
      <c r="G17" s="2"/>
      <c r="H17" s="2"/>
    </row>
    <row r="18" spans="2:8" x14ac:dyDescent="0.25">
      <c r="B18" s="1" t="s">
        <v>16</v>
      </c>
      <c r="C18" s="1"/>
      <c r="D18" s="2"/>
      <c r="E18" s="2"/>
      <c r="F18" s="3">
        <v>0</v>
      </c>
      <c r="G18" s="2"/>
      <c r="H18" s="3">
        <v>116.66666666666667</v>
      </c>
    </row>
    <row r="19" spans="2:8" x14ac:dyDescent="0.25">
      <c r="B19" s="1" t="s">
        <v>17</v>
      </c>
      <c r="C19" s="1"/>
      <c r="D19" s="2"/>
      <c r="E19" s="2"/>
      <c r="F19" s="2"/>
      <c r="G19" s="2"/>
      <c r="H19" s="2"/>
    </row>
    <row r="20" spans="2:8" x14ac:dyDescent="0.25">
      <c r="B20" s="1" t="s">
        <v>18</v>
      </c>
      <c r="C20" s="1"/>
      <c r="D20" s="2"/>
      <c r="E20" s="2"/>
      <c r="F20" s="3">
        <v>50</v>
      </c>
      <c r="G20" s="2"/>
      <c r="H20" s="3">
        <v>125</v>
      </c>
    </row>
    <row r="21" spans="2:8" x14ac:dyDescent="0.25">
      <c r="B21" s="1" t="s">
        <v>19</v>
      </c>
      <c r="C21" s="1"/>
      <c r="D21" s="2"/>
      <c r="E21" s="2"/>
      <c r="F21" s="3"/>
      <c r="G21" s="2"/>
      <c r="H21" s="3"/>
    </row>
    <row r="22" spans="2:8" x14ac:dyDescent="0.25">
      <c r="B22" s="1" t="s">
        <v>19</v>
      </c>
      <c r="C22" s="1"/>
      <c r="D22" s="1" t="s">
        <v>19</v>
      </c>
      <c r="E22" s="1" t="s">
        <v>19</v>
      </c>
      <c r="F22" s="3">
        <v>2762.58</v>
      </c>
      <c r="G22" s="1"/>
      <c r="H22" s="3">
        <v>208.33333333333334</v>
      </c>
    </row>
    <row r="23" spans="2:8" x14ac:dyDescent="0.25">
      <c r="B23" s="1" t="s">
        <v>20</v>
      </c>
      <c r="C23" s="1"/>
      <c r="D23" s="2"/>
      <c r="E23" s="2"/>
      <c r="F23" s="3">
        <v>422.39</v>
      </c>
      <c r="G23" s="2"/>
      <c r="H23" s="3">
        <v>291.66666666666669</v>
      </c>
    </row>
    <row r="24" spans="2:8" x14ac:dyDescent="0.25">
      <c r="B24" s="1" t="s">
        <v>21</v>
      </c>
      <c r="C24" s="1"/>
      <c r="D24" s="2"/>
      <c r="E24" s="2"/>
      <c r="F24" s="3">
        <v>0</v>
      </c>
      <c r="G24" s="2"/>
      <c r="H24" s="3">
        <v>150</v>
      </c>
    </row>
    <row r="25" spans="2:8" x14ac:dyDescent="0.25">
      <c r="B25" s="1" t="s">
        <v>22</v>
      </c>
      <c r="C25" s="1"/>
      <c r="D25" s="2"/>
      <c r="E25" s="2"/>
      <c r="F25" s="6">
        <v>0</v>
      </c>
      <c r="G25" s="2"/>
      <c r="H25" s="6">
        <v>250</v>
      </c>
    </row>
    <row r="26" spans="2:8" x14ac:dyDescent="0.25">
      <c r="B26" s="1" t="s">
        <v>23</v>
      </c>
      <c r="C26" s="1"/>
      <c r="D26" s="2"/>
      <c r="E26" s="2"/>
      <c r="F26" s="3"/>
      <c r="G26" s="2"/>
      <c r="H26" s="3"/>
    </row>
    <row r="27" spans="2:8" x14ac:dyDescent="0.25">
      <c r="B27" s="1"/>
      <c r="C27" s="1"/>
      <c r="D27" s="2"/>
      <c r="E27" s="2"/>
      <c r="F27" s="3"/>
      <c r="G27" s="2"/>
      <c r="H27" s="3"/>
    </row>
    <row r="28" spans="2:8" ht="15.75" thickBot="1" x14ac:dyDescent="0.3">
      <c r="B28" s="7" t="s">
        <v>24</v>
      </c>
      <c r="C28" s="7"/>
      <c r="D28" s="8"/>
      <c r="E28" s="8"/>
      <c r="F28" s="9">
        <v>3330.5299999999997</v>
      </c>
      <c r="G28" s="8"/>
      <c r="H28" s="9">
        <v>2295.8333333333335</v>
      </c>
    </row>
    <row r="29" spans="2:8" ht="15.75" thickTop="1" x14ac:dyDescent="0.25"/>
    <row r="30" spans="2:8" x14ac:dyDescent="0.25">
      <c r="B30" s="1" t="s">
        <v>28</v>
      </c>
      <c r="C30" s="1"/>
      <c r="F30" s="10"/>
      <c r="G30" s="1"/>
      <c r="H30" s="11">
        <v>416.66666666666669</v>
      </c>
    </row>
    <row r="31" spans="2:8" x14ac:dyDescent="0.25">
      <c r="B31" s="1" t="s">
        <v>29</v>
      </c>
      <c r="C31" s="1"/>
      <c r="F31" s="10"/>
      <c r="G31" s="1"/>
      <c r="H31" s="11">
        <v>1478</v>
      </c>
    </row>
    <row r="32" spans="2:8" x14ac:dyDescent="0.25">
      <c r="B32" s="1" t="s">
        <v>30</v>
      </c>
      <c r="C32" s="1"/>
      <c r="F32" s="10">
        <v>778.62</v>
      </c>
      <c r="G32" s="1"/>
      <c r="H32" s="11">
        <v>1291.6666666666667</v>
      </c>
    </row>
    <row r="33" spans="2:8" x14ac:dyDescent="0.25">
      <c r="B33" s="1" t="s">
        <v>31</v>
      </c>
      <c r="C33" s="1"/>
      <c r="F33" s="10"/>
      <c r="G33" s="1"/>
      <c r="H33" s="11">
        <v>2110</v>
      </c>
    </row>
    <row r="34" spans="2:8" x14ac:dyDescent="0.25">
      <c r="B34" s="1" t="s">
        <v>32</v>
      </c>
      <c r="C34" s="1"/>
      <c r="F34" s="10">
        <v>500</v>
      </c>
      <c r="G34" s="1"/>
      <c r="H34" s="11">
        <v>833.33333333333337</v>
      </c>
    </row>
    <row r="35" spans="2:8" x14ac:dyDescent="0.25">
      <c r="B35" s="1" t="s">
        <v>33</v>
      </c>
      <c r="C35" s="1"/>
      <c r="F35" s="10">
        <v>230.87</v>
      </c>
      <c r="G35" s="1"/>
      <c r="H35" s="11">
        <v>66.666666666666671</v>
      </c>
    </row>
    <row r="36" spans="2:8" x14ac:dyDescent="0.25">
      <c r="B36" s="1" t="s">
        <v>34</v>
      </c>
      <c r="C36" s="1"/>
      <c r="F36" s="10">
        <v>1704</v>
      </c>
      <c r="G36" s="1"/>
      <c r="H36" s="11">
        <v>1354.1666666666667</v>
      </c>
    </row>
    <row r="37" spans="2:8" x14ac:dyDescent="0.25">
      <c r="B37" s="1" t="s">
        <v>35</v>
      </c>
      <c r="C37" s="1"/>
      <c r="F37" s="12">
        <v>81</v>
      </c>
      <c r="G37" s="1"/>
      <c r="H37" s="11">
        <v>125</v>
      </c>
    </row>
    <row r="38" spans="2:8" x14ac:dyDescent="0.25">
      <c r="B38" s="1" t="s">
        <v>36</v>
      </c>
      <c r="C38" s="1"/>
      <c r="F38" s="10">
        <f>3846.16</f>
        <v>3846.16</v>
      </c>
      <c r="G38" s="1"/>
      <c r="H38" s="11">
        <v>0</v>
      </c>
    </row>
    <row r="39" spans="2:8" x14ac:dyDescent="0.25">
      <c r="B39" s="1" t="s">
        <v>37</v>
      </c>
      <c r="C39" s="1"/>
      <c r="F39" s="10">
        <v>500</v>
      </c>
      <c r="G39" s="1"/>
      <c r="H39" s="11">
        <v>141.66666666666666</v>
      </c>
    </row>
    <row r="40" spans="2:8" x14ac:dyDescent="0.25">
      <c r="B40" s="1" t="s">
        <v>38</v>
      </c>
      <c r="C40" s="1"/>
      <c r="F40" s="10"/>
      <c r="G40" s="1"/>
      <c r="H40" s="11">
        <v>1666.6666666666667</v>
      </c>
    </row>
    <row r="41" spans="2:8" x14ac:dyDescent="0.25">
      <c r="B41" s="1" t="s">
        <v>39</v>
      </c>
      <c r="C41" s="1"/>
      <c r="F41" s="10">
        <v>1065.78</v>
      </c>
      <c r="G41" s="1"/>
      <c r="H41" s="11">
        <v>3323.3333333333335</v>
      </c>
    </row>
    <row r="42" spans="2:8" x14ac:dyDescent="0.25">
      <c r="B42" s="1" t="s">
        <v>40</v>
      </c>
      <c r="C42" s="1"/>
      <c r="F42" s="10">
        <v>354.99</v>
      </c>
      <c r="G42" s="1"/>
      <c r="H42" s="11">
        <v>708.33333333333337</v>
      </c>
    </row>
    <row r="43" spans="2:8" x14ac:dyDescent="0.25">
      <c r="B43" s="10" t="s">
        <v>41</v>
      </c>
      <c r="C43" s="10"/>
      <c r="F43" s="10"/>
      <c r="G43" s="10"/>
      <c r="H43" s="11"/>
    </row>
    <row r="44" spans="2:8" x14ac:dyDescent="0.25">
      <c r="B44" s="10" t="s">
        <v>42</v>
      </c>
      <c r="C44" s="10"/>
      <c r="F44" s="10"/>
      <c r="G44" s="10"/>
      <c r="H44" s="11">
        <v>0</v>
      </c>
    </row>
    <row r="45" spans="2:8" x14ac:dyDescent="0.25">
      <c r="B45" s="10" t="s">
        <v>43</v>
      </c>
      <c r="C45" s="10"/>
      <c r="F45" s="10"/>
      <c r="G45" s="10"/>
      <c r="H45" s="11">
        <v>0</v>
      </c>
    </row>
    <row r="46" spans="2:8" x14ac:dyDescent="0.25">
      <c r="B46" s="10" t="s">
        <v>44</v>
      </c>
      <c r="C46" s="10"/>
      <c r="F46" s="10">
        <v>21293</v>
      </c>
      <c r="G46" s="10"/>
      <c r="H46" s="11">
        <v>21293</v>
      </c>
    </row>
    <row r="47" spans="2:8" x14ac:dyDescent="0.25">
      <c r="B47" s="10" t="s">
        <v>45</v>
      </c>
      <c r="C47" s="10"/>
      <c r="F47" s="10"/>
      <c r="G47" s="10"/>
      <c r="H47" s="11">
        <v>0</v>
      </c>
    </row>
    <row r="48" spans="2:8" x14ac:dyDescent="0.25">
      <c r="B48" s="10" t="s">
        <v>46</v>
      </c>
      <c r="C48" s="10"/>
      <c r="F48" s="10">
        <v>1895.1</v>
      </c>
      <c r="G48" s="10"/>
      <c r="H48" s="11">
        <v>650</v>
      </c>
    </row>
    <row r="49" spans="1:8" x14ac:dyDescent="0.25">
      <c r="B49" s="1" t="s">
        <v>47</v>
      </c>
      <c r="C49" s="1"/>
      <c r="F49" s="10">
        <v>718.1</v>
      </c>
      <c r="G49" s="1"/>
      <c r="H49" s="11">
        <v>650</v>
      </c>
    </row>
    <row r="50" spans="1:8" x14ac:dyDescent="0.25">
      <c r="B50" s="1" t="s">
        <v>48</v>
      </c>
      <c r="C50" s="1"/>
      <c r="F50" s="10"/>
      <c r="G50" s="1"/>
      <c r="H50" s="11">
        <v>0</v>
      </c>
    </row>
    <row r="51" spans="1:8" x14ac:dyDescent="0.25">
      <c r="B51" s="1" t="s">
        <v>49</v>
      </c>
      <c r="C51" s="1"/>
      <c r="F51" s="10">
        <v>771.12</v>
      </c>
      <c r="G51" s="1"/>
      <c r="H51" s="11">
        <v>500</v>
      </c>
    </row>
    <row r="52" spans="1:8" x14ac:dyDescent="0.25">
      <c r="B52" s="1" t="s">
        <v>50</v>
      </c>
      <c r="C52" s="1"/>
      <c r="F52" s="10"/>
      <c r="G52" s="1"/>
      <c r="H52" s="11">
        <v>0</v>
      </c>
    </row>
    <row r="53" spans="1:8" x14ac:dyDescent="0.25">
      <c r="B53" s="1" t="s">
        <v>51</v>
      </c>
      <c r="C53" s="1"/>
      <c r="F53" s="10"/>
      <c r="G53" s="1"/>
      <c r="H53" s="11">
        <v>166.66666666666666</v>
      </c>
    </row>
    <row r="54" spans="1:8" x14ac:dyDescent="0.25">
      <c r="B54" s="1" t="s">
        <v>52</v>
      </c>
      <c r="C54" s="1"/>
      <c r="F54" s="12">
        <f>259.08+849.06</f>
        <v>1108.1399999999999</v>
      </c>
      <c r="G54" s="1"/>
      <c r="H54" s="11">
        <v>1666.6666666666667</v>
      </c>
    </row>
    <row r="55" spans="1:8" x14ac:dyDescent="0.25">
      <c r="B55" s="4"/>
      <c r="C55" s="4"/>
      <c r="F55" s="13">
        <f>SUM(F30:F54)</f>
        <v>34846.879999999997</v>
      </c>
      <c r="G55" s="14"/>
      <c r="H55" s="15">
        <v>38441.833333333328</v>
      </c>
    </row>
    <row r="57" spans="1:8" x14ac:dyDescent="0.25">
      <c r="A57" s="7" t="s">
        <v>53</v>
      </c>
      <c r="F57" s="18" t="s">
        <v>57</v>
      </c>
    </row>
    <row r="58" spans="1:8" x14ac:dyDescent="0.25">
      <c r="B58" t="s">
        <v>54</v>
      </c>
      <c r="D58">
        <v>20</v>
      </c>
      <c r="F58" s="17">
        <f>(F28+F55)/D59</f>
        <v>2245.7299999999996</v>
      </c>
    </row>
    <row r="59" spans="1:8" x14ac:dyDescent="0.25">
      <c r="B59" t="s">
        <v>55</v>
      </c>
      <c r="D59">
        <v>17</v>
      </c>
    </row>
    <row r="60" spans="1:8" x14ac:dyDescent="0.25">
      <c r="D60" s="16">
        <v>0.85</v>
      </c>
    </row>
    <row r="62" spans="1:8" x14ac:dyDescent="0.25">
      <c r="A62" s="18" t="s">
        <v>56</v>
      </c>
      <c r="F62" s="18" t="s">
        <v>59</v>
      </c>
    </row>
    <row r="63" spans="1:8" x14ac:dyDescent="0.25">
      <c r="B63" t="s">
        <v>58</v>
      </c>
      <c r="F63" s="17">
        <f>(F28+F55)/72</f>
        <v>530.24180555555552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Delia Barnett</dc:creator>
  <cp:lastModifiedBy>Delia Barnett</cp:lastModifiedBy>
  <dcterms:created xsi:type="dcterms:W3CDTF">2022-09-14T16:33:59Z</dcterms:created>
  <dcterms:modified xsi:type="dcterms:W3CDTF">2022-09-14T16:47:03Z</dcterms:modified>
</cp:coreProperties>
</file>